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7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<sst xmlns="http://schemas.openxmlformats.org/spreadsheetml/2006/main" count="37" uniqueCount="37">
  <si>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>测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0"/>
      </rPr>
      <t>量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数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据</t>
    </r>
  </si>
  <si>
    <t>计算数据</t>
  </si>
  <si>
    <t>试验编号</t>
  </si>
  <si>
    <t>试验地点</t>
  </si>
  <si>
    <t>有效直径</t>
  </si>
  <si>
    <t>出厂日期</t>
  </si>
  <si>
    <t>制造单位</t>
  </si>
  <si>
    <t>试验时间</t>
  </si>
  <si>
    <t>室温</t>
  </si>
  <si>
    <t>试验人员</t>
  </si>
  <si>
    <t>试验点顺序</t>
  </si>
  <si>
    <r>
      <t>效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率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η</t>
    </r>
  </si>
  <si>
    <r>
      <t>变矩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系数</t>
    </r>
    <r>
      <rPr>
        <sz val="12"/>
        <rFont val="Times New Roman"/>
        <family val="1"/>
      </rPr>
      <t xml:space="preserve">               K</t>
    </r>
  </si>
  <si>
    <r>
      <t>转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速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 xml:space="preserve">                I</t>
    </r>
  </si>
  <si>
    <r>
      <t>补偿油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流量</t>
    </r>
    <r>
      <rPr>
        <sz val="12"/>
        <rFont val="Times New Roman"/>
        <family val="1"/>
      </rPr>
      <t xml:space="preserve">           L/min</t>
    </r>
  </si>
  <si>
    <r>
      <t>进口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油温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℃</t>
    </r>
  </si>
  <si>
    <r>
      <t>出口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油温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 xml:space="preserve">           </t>
    </r>
  </si>
  <si>
    <r>
      <t>出口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油压</t>
    </r>
    <r>
      <rPr>
        <sz val="12"/>
        <rFont val="Times New Roman"/>
        <family val="1"/>
      </rPr>
      <t xml:space="preserve">        Pa</t>
    </r>
  </si>
  <si>
    <r>
      <t>进口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油压</t>
    </r>
    <r>
      <rPr>
        <sz val="12"/>
        <rFont val="Times New Roman"/>
        <family val="1"/>
      </rPr>
      <t xml:space="preserve">             Pa</t>
    </r>
  </si>
  <si>
    <r>
      <t>输入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转速</t>
    </r>
    <r>
      <rPr>
        <sz val="12"/>
        <rFont val="Times New Roman"/>
        <family val="1"/>
      </rPr>
      <t xml:space="preserve">         r/min</t>
    </r>
  </si>
  <si>
    <r>
      <t>公称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扭矩</t>
    </r>
    <r>
      <rPr>
        <sz val="12"/>
        <rFont val="Times New Roman"/>
        <family val="1"/>
      </rPr>
      <t xml:space="preserve">       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g</t>
    </r>
  </si>
  <si>
    <r>
      <t>能容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系数</t>
    </r>
  </si>
  <si>
    <t>出厂编号</t>
  </si>
  <si>
    <t>试验项目</t>
  </si>
  <si>
    <r>
      <t>试验用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工作介质</t>
    </r>
  </si>
  <si>
    <r>
      <t>粘度</t>
    </r>
    <r>
      <rPr>
        <sz val="12"/>
        <rFont val="Times New Roman"/>
        <family val="1"/>
      </rPr>
      <t>V(100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</si>
  <si>
    <r>
      <t>密度ρ</t>
    </r>
    <r>
      <rPr>
        <sz val="12"/>
        <rFont val="Times New Roman"/>
        <family val="1"/>
      </rPr>
      <t>(100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</t>
    </r>
  </si>
  <si>
    <r>
      <t>自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分至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分</t>
    </r>
  </si>
  <si>
    <r>
      <t>试前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试后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℃</t>
    </r>
  </si>
  <si>
    <t>牌号</t>
  </si>
  <si>
    <t>备注</t>
  </si>
  <si>
    <t>制表</t>
  </si>
  <si>
    <r>
      <t>输出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转速</t>
    </r>
    <r>
      <rPr>
        <sz val="12"/>
        <rFont val="Times New Roman"/>
        <family val="1"/>
      </rPr>
      <t xml:space="preserve">       r/min</t>
    </r>
  </si>
  <si>
    <r>
      <t>输入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力矩</t>
    </r>
    <r>
      <rPr>
        <sz val="12"/>
        <rFont val="Times New Roman"/>
        <family val="1"/>
      </rPr>
      <t xml:space="preserve">            N</t>
    </r>
    <r>
      <rPr>
        <sz val="12"/>
        <rFont val="宋体"/>
        <family val="0"/>
      </rPr>
      <t>·</t>
    </r>
    <r>
      <rPr>
        <sz val="12"/>
        <rFont val="Times New Roman"/>
        <family val="1"/>
      </rPr>
      <t>m</t>
    </r>
  </si>
  <si>
    <r>
      <t>输出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力矩</t>
    </r>
    <r>
      <rPr>
        <sz val="12"/>
        <rFont val="Times New Roman"/>
        <family val="1"/>
      </rPr>
      <t xml:space="preserve">              N·m</t>
    </r>
  </si>
  <si>
    <t>YJSW335-2液力变矩器试验表</t>
  </si>
  <si>
    <r>
      <t>试验日期</t>
    </r>
    <r>
      <rPr>
        <sz val="14"/>
        <rFont val="Times New Roman"/>
        <family val="1"/>
      </rPr>
      <t xml:space="preserve">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</si>
</sst>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"/>
    <numFmt numFmtId="178" formatCode="0.0000000"/>
    <numFmt numFmtId="179" formatCode="0.00000000"/>
    <numFmt numFmtId="180" formatCode="0.00000"/>
    <numFmt numFmtId="181" formatCode="0.0000"/>
    <numFmt numFmtId="182" formatCode="0.000"/>
    <numFmt numFmtId="183" formatCode="0.000_ "/>
    <numFmt numFmtId="184" formatCode="0_);[Red]\(0\)"/>
    <numFmt numFmtId="185" formatCode="0_ "/>
    <numFmt numFmtId="186" formatCode="0.0_ 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22"/>
      <name val="Times New Roman"/>
      <family val="1"/>
    </font>
    <font>
      <sz val="22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83" fontId="0" fillId="0" borderId="1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5</xdr:row>
      <xdr:rowOff>247650</xdr:rowOff>
    </xdr:from>
    <xdr:to>
      <xdr:col>13</xdr:col>
      <xdr:colOff>666750</xdr:colOff>
      <xdr:row>6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1619250"/>
          <a:ext cx="609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oneCellAnchor>
    <xdr:from>
      <xdr:col>3</xdr:col>
      <xdr:colOff>66675</xdr:colOff>
      <xdr:row>11</xdr:row>
      <xdr:rowOff>95250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1943100" y="2857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5.375" style="0" customWidth="1"/>
    <col min="2" max="7" width="9.625" style="7" customWidth="1"/>
    <col min="8" max="9" width="9.25390625" style="7" customWidth="1"/>
    <col min="10" max="15" width="9.625" style="7" customWidth="1"/>
    <col min="16" max="16" width="9.625" style="0" customWidth="1"/>
    <col min="17" max="17" width="8.50390625" style="0" customWidth="1"/>
    <col min="18" max="18" width="5.50390625" style="0" customWidth="1"/>
  </cols>
  <sheetData>
    <row r="1" spans="3:14" s="3" customFormat="1" ht="15.75" customHeight="1">
      <c r="C1" s="44" t="s">
        <v>35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9" s="3" customFormat="1" ht="27"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 t="s">
        <v>36</v>
      </c>
      <c r="P2" s="47"/>
      <c r="Q2" s="47"/>
      <c r="R2" s="47"/>
      <c r="S2" s="47"/>
    </row>
    <row r="3" spans="1:19" ht="21.75" customHeight="1">
      <c r="A3" s="35" t="s">
        <v>10</v>
      </c>
      <c r="B3" s="38" t="s">
        <v>0</v>
      </c>
      <c r="C3" s="39"/>
      <c r="D3" s="39"/>
      <c r="E3" s="39"/>
      <c r="F3" s="39"/>
      <c r="G3" s="39"/>
      <c r="H3" s="39"/>
      <c r="I3" s="39"/>
      <c r="J3" s="40"/>
      <c r="K3" s="38" t="s">
        <v>1</v>
      </c>
      <c r="L3" s="39"/>
      <c r="M3" s="39"/>
      <c r="N3" s="39"/>
      <c r="O3" s="40"/>
      <c r="P3" s="4" t="s">
        <v>2</v>
      </c>
      <c r="Q3" s="32"/>
      <c r="R3" s="33"/>
      <c r="S3" s="34"/>
    </row>
    <row r="4" spans="1:19" ht="21.75" customHeight="1">
      <c r="A4" s="36"/>
      <c r="B4" s="41" t="s">
        <v>33</v>
      </c>
      <c r="C4" s="23" t="s">
        <v>34</v>
      </c>
      <c r="D4" s="23" t="s">
        <v>19</v>
      </c>
      <c r="E4" s="23" t="s">
        <v>32</v>
      </c>
      <c r="F4" s="23" t="s">
        <v>18</v>
      </c>
      <c r="G4" s="23" t="s">
        <v>17</v>
      </c>
      <c r="H4" s="23" t="s">
        <v>15</v>
      </c>
      <c r="I4" s="23" t="s">
        <v>16</v>
      </c>
      <c r="J4" s="23" t="s">
        <v>14</v>
      </c>
      <c r="K4" s="23" t="s">
        <v>13</v>
      </c>
      <c r="L4" s="31" t="s">
        <v>12</v>
      </c>
      <c r="M4" s="23" t="s">
        <v>11</v>
      </c>
      <c r="N4" s="31" t="s">
        <v>21</v>
      </c>
      <c r="O4" s="23" t="s">
        <v>20</v>
      </c>
      <c r="P4" s="4" t="s">
        <v>23</v>
      </c>
      <c r="Q4" s="32"/>
      <c r="R4" s="33"/>
      <c r="S4" s="34"/>
    </row>
    <row r="5" spans="1:19" ht="21.75" customHeight="1">
      <c r="A5" s="3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6" t="s">
        <v>3</v>
      </c>
      <c r="Q5" s="32"/>
      <c r="R5" s="33"/>
      <c r="S5" s="34"/>
    </row>
    <row r="6" spans="1:19" ht="21.75" customHeight="1">
      <c r="A6" s="3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6" t="s">
        <v>4</v>
      </c>
      <c r="Q6" s="32"/>
      <c r="R6" s="33"/>
      <c r="S6" s="34"/>
    </row>
    <row r="7" spans="1:19" ht="21.75" customHeight="1">
      <c r="A7" s="3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6" t="s">
        <v>22</v>
      </c>
      <c r="Q7" s="32"/>
      <c r="R7" s="33"/>
      <c r="S7" s="34"/>
    </row>
    <row r="8" spans="1:19" ht="16.5" customHeight="1">
      <c r="A8" s="4">
        <v>1</v>
      </c>
      <c r="B8" s="4">
        <v>442</v>
      </c>
      <c r="C8" s="4">
        <v>369</v>
      </c>
      <c r="D8" s="7">
        <v>2004</v>
      </c>
      <c r="E8" s="4">
        <v>1986</v>
      </c>
      <c r="F8" s="15"/>
      <c r="G8" s="15"/>
      <c r="H8" s="4"/>
      <c r="I8" s="4"/>
      <c r="J8" s="4"/>
      <c r="K8" s="8">
        <f>E8/D8</f>
        <v>0.9910179640718563</v>
      </c>
      <c r="L8" s="11">
        <f>C8/B8</f>
        <v>0.834841628959276</v>
      </c>
      <c r="M8" s="9">
        <f>L8*K8*100</f>
        <v>82.73430514536538</v>
      </c>
      <c r="N8" s="9">
        <f aca="true" t="shared" si="0" ref="N8:N37">B8/0.335/0.335/0.335/0.335/0.335/D8/D8*1000</f>
        <v>26.085718285440354</v>
      </c>
      <c r="O8" s="10">
        <f>1000*1000/D8/D8*B8</f>
        <v>110.05932247281883</v>
      </c>
      <c r="P8" s="6" t="s">
        <v>5</v>
      </c>
      <c r="Q8" s="32"/>
      <c r="R8" s="33"/>
      <c r="S8" s="34"/>
    </row>
    <row r="9" spans="1:19" ht="16.5" customHeight="1">
      <c r="A9" s="4">
        <v>2</v>
      </c>
      <c r="B9" s="16">
        <v>465</v>
      </c>
      <c r="C9" s="4">
        <v>402</v>
      </c>
      <c r="D9" s="2">
        <v>1999</v>
      </c>
      <c r="E9" s="2">
        <v>1906</v>
      </c>
      <c r="F9" s="15"/>
      <c r="G9" s="15"/>
      <c r="H9" s="4"/>
      <c r="I9" s="4"/>
      <c r="J9" s="4"/>
      <c r="K9" s="8">
        <f aca="true" t="shared" si="1" ref="K9:K36">E9/D9</f>
        <v>0.9534767383691846</v>
      </c>
      <c r="L9" s="11">
        <f aca="true" t="shared" si="2" ref="L9:L37">C9/B9</f>
        <v>0.864516129032258</v>
      </c>
      <c r="M9" s="9">
        <f aca="true" t="shared" si="3" ref="M9:M36">L9*K9*100</f>
        <v>82.42960189772305</v>
      </c>
      <c r="N9" s="9">
        <f t="shared" si="0"/>
        <v>27.580575848525143</v>
      </c>
      <c r="O9" s="10">
        <f aca="true" t="shared" si="4" ref="O9:O37">1000*1000/D9/D9*B9</f>
        <v>116.36633724566134</v>
      </c>
      <c r="P9" s="6" t="s">
        <v>6</v>
      </c>
      <c r="Q9" s="32"/>
      <c r="R9" s="33"/>
      <c r="S9" s="34"/>
    </row>
    <row r="10" spans="1:19" ht="16.5" customHeight="1">
      <c r="A10" s="4">
        <v>3</v>
      </c>
      <c r="B10" s="4">
        <v>478</v>
      </c>
      <c r="C10" s="2">
        <v>425</v>
      </c>
      <c r="D10" s="2">
        <v>1995</v>
      </c>
      <c r="E10" s="4">
        <v>1846</v>
      </c>
      <c r="F10" s="15"/>
      <c r="G10" s="15"/>
      <c r="H10" s="4"/>
      <c r="I10" s="4"/>
      <c r="J10" s="4"/>
      <c r="K10" s="8">
        <f t="shared" si="1"/>
        <v>0.9253132832080201</v>
      </c>
      <c r="L10" s="11">
        <f t="shared" si="2"/>
        <v>0.8891213389121339</v>
      </c>
      <c r="M10" s="9">
        <f t="shared" si="3"/>
        <v>82.27157852790972</v>
      </c>
      <c r="N10" s="9">
        <f t="shared" si="0"/>
        <v>28.465450496574764</v>
      </c>
      <c r="O10" s="10">
        <f t="shared" si="4"/>
        <v>120.09974811716006</v>
      </c>
      <c r="P10" s="25" t="s">
        <v>24</v>
      </c>
      <c r="Q10" s="13" t="s">
        <v>29</v>
      </c>
      <c r="R10" s="32"/>
      <c r="S10" s="34"/>
    </row>
    <row r="11" spans="1:19" ht="16.5" customHeight="1">
      <c r="A11" s="4">
        <v>4</v>
      </c>
      <c r="B11" s="4">
        <v>493</v>
      </c>
      <c r="C11" s="4">
        <v>446</v>
      </c>
      <c r="D11" s="4">
        <v>2000</v>
      </c>
      <c r="E11" s="4">
        <v>1800</v>
      </c>
      <c r="F11" s="15"/>
      <c r="G11" s="15"/>
      <c r="H11" s="4"/>
      <c r="I11" s="4"/>
      <c r="J11" s="4"/>
      <c r="K11" s="8">
        <f t="shared" si="1"/>
        <v>0.9</v>
      </c>
      <c r="L11" s="11">
        <f t="shared" si="2"/>
        <v>0.9046653144016227</v>
      </c>
      <c r="M11" s="9">
        <f t="shared" si="3"/>
        <v>81.41987829614604</v>
      </c>
      <c r="N11" s="9">
        <f t="shared" si="0"/>
        <v>29.212107674700093</v>
      </c>
      <c r="O11" s="10">
        <f t="shared" si="4"/>
        <v>123.25</v>
      </c>
      <c r="P11" s="26"/>
      <c r="Q11" s="28" t="s">
        <v>25</v>
      </c>
      <c r="R11" s="29"/>
      <c r="S11" s="1"/>
    </row>
    <row r="12" spans="1:19" ht="16.5" customHeight="1">
      <c r="A12" s="4">
        <v>5</v>
      </c>
      <c r="B12" s="4">
        <v>500</v>
      </c>
      <c r="C12" s="4">
        <v>459</v>
      </c>
      <c r="D12" s="4">
        <v>1998</v>
      </c>
      <c r="E12" s="4">
        <v>1762</v>
      </c>
      <c r="F12" s="15"/>
      <c r="G12" s="15"/>
      <c r="H12" s="4"/>
      <c r="I12" s="4"/>
      <c r="J12" s="4"/>
      <c r="K12" s="8">
        <f t="shared" si="1"/>
        <v>0.8818818818818819</v>
      </c>
      <c r="L12" s="11">
        <f t="shared" si="2"/>
        <v>0.918</v>
      </c>
      <c r="M12" s="9">
        <f t="shared" si="3"/>
        <v>80.95675675675676</v>
      </c>
      <c r="N12" s="9">
        <f t="shared" si="0"/>
        <v>29.686226818830825</v>
      </c>
      <c r="O12" s="10">
        <f t="shared" si="4"/>
        <v>125.25037550062576</v>
      </c>
      <c r="P12" s="27"/>
      <c r="Q12" s="30" t="s">
        <v>26</v>
      </c>
      <c r="R12" s="29"/>
      <c r="S12" s="1"/>
    </row>
    <row r="13" spans="1:19" ht="16.5" customHeight="1">
      <c r="A13" s="4">
        <v>6</v>
      </c>
      <c r="B13" s="4">
        <v>507</v>
      </c>
      <c r="C13" s="4">
        <v>473</v>
      </c>
      <c r="D13" s="4">
        <v>1996</v>
      </c>
      <c r="E13" s="4">
        <v>1716</v>
      </c>
      <c r="F13" s="15"/>
      <c r="G13" s="15"/>
      <c r="H13" s="4"/>
      <c r="I13" s="4"/>
      <c r="J13" s="4"/>
      <c r="K13" s="8">
        <f t="shared" si="1"/>
        <v>0.8597194388777555</v>
      </c>
      <c r="L13" s="11">
        <f t="shared" si="2"/>
        <v>0.9329388560157791</v>
      </c>
      <c r="M13" s="9">
        <f t="shared" si="3"/>
        <v>80.20656698011408</v>
      </c>
      <c r="N13" s="9">
        <f t="shared" si="0"/>
        <v>30.162188533519803</v>
      </c>
      <c r="O13" s="10">
        <f t="shared" si="4"/>
        <v>127.25852506616438</v>
      </c>
      <c r="P13" s="5" t="s">
        <v>7</v>
      </c>
      <c r="Q13" s="30" t="s">
        <v>27</v>
      </c>
      <c r="R13" s="42"/>
      <c r="S13" s="43"/>
    </row>
    <row r="14" spans="1:19" ht="16.5" customHeight="1">
      <c r="A14" s="4">
        <v>7</v>
      </c>
      <c r="B14" s="4">
        <v>515</v>
      </c>
      <c r="C14" s="4">
        <v>486</v>
      </c>
      <c r="D14" s="4">
        <v>1995</v>
      </c>
      <c r="E14" s="14">
        <v>1684</v>
      </c>
      <c r="F14" s="15"/>
      <c r="G14" s="15"/>
      <c r="H14" s="4"/>
      <c r="I14" s="4"/>
      <c r="J14" s="4"/>
      <c r="K14" s="8">
        <f t="shared" si="1"/>
        <v>0.844110275689223</v>
      </c>
      <c r="L14" s="11">
        <f t="shared" si="2"/>
        <v>0.9436893203883495</v>
      </c>
      <c r="M14" s="9">
        <f t="shared" si="3"/>
        <v>79.65778523979853</v>
      </c>
      <c r="N14" s="9">
        <f t="shared" si="0"/>
        <v>30.668843108234324</v>
      </c>
      <c r="O14" s="10">
        <f t="shared" si="4"/>
        <v>129.39617213459715</v>
      </c>
      <c r="P14" s="5" t="s">
        <v>8</v>
      </c>
      <c r="Q14" s="30" t="s">
        <v>28</v>
      </c>
      <c r="R14" s="42"/>
      <c r="S14" s="43"/>
    </row>
    <row r="15" spans="1:19" ht="16.5" customHeight="1">
      <c r="A15" s="4">
        <v>8</v>
      </c>
      <c r="B15" s="4">
        <v>522</v>
      </c>
      <c r="C15" s="4">
        <v>501</v>
      </c>
      <c r="D15" s="4">
        <v>1991</v>
      </c>
      <c r="E15" s="4">
        <v>1634</v>
      </c>
      <c r="F15" s="15"/>
      <c r="G15" s="15"/>
      <c r="H15" s="4"/>
      <c r="I15" s="4"/>
      <c r="J15" s="4"/>
      <c r="K15" s="8">
        <f t="shared" si="1"/>
        <v>0.8206931190356604</v>
      </c>
      <c r="L15" s="11">
        <f t="shared" si="2"/>
        <v>0.9597701149425287</v>
      </c>
      <c r="M15" s="9">
        <f t="shared" si="3"/>
        <v>78.76767291893982</v>
      </c>
      <c r="N15" s="9">
        <f t="shared" si="0"/>
        <v>31.210731516013375</v>
      </c>
      <c r="O15" s="10">
        <f t="shared" si="4"/>
        <v>131.68247571126827</v>
      </c>
      <c r="P15" s="35" t="s">
        <v>9</v>
      </c>
      <c r="Q15" s="30"/>
      <c r="R15" s="42"/>
      <c r="S15" s="43"/>
    </row>
    <row r="16" spans="1:19" ht="16.5" customHeight="1">
      <c r="A16" s="4">
        <v>9</v>
      </c>
      <c r="B16" s="4">
        <v>545</v>
      </c>
      <c r="C16" s="4">
        <v>537</v>
      </c>
      <c r="D16" s="4">
        <v>2003</v>
      </c>
      <c r="E16" s="4">
        <v>1563</v>
      </c>
      <c r="F16" s="15"/>
      <c r="G16" s="15"/>
      <c r="H16" s="4"/>
      <c r="I16" s="4"/>
      <c r="J16" s="4"/>
      <c r="K16" s="8">
        <f t="shared" si="1"/>
        <v>0.7803295057413879</v>
      </c>
      <c r="L16" s="11">
        <f t="shared" si="2"/>
        <v>0.9853211009174312</v>
      </c>
      <c r="M16" s="9">
        <f t="shared" si="3"/>
        <v>76.88751276754593</v>
      </c>
      <c r="N16" s="9">
        <f t="shared" si="0"/>
        <v>32.19664124985539</v>
      </c>
      <c r="O16" s="10">
        <f t="shared" si="4"/>
        <v>135.84216785156764</v>
      </c>
      <c r="P16" s="36"/>
      <c r="Q16" s="30"/>
      <c r="R16" s="42"/>
      <c r="S16" s="43"/>
    </row>
    <row r="17" spans="1:19" ht="16.5" customHeight="1">
      <c r="A17" s="4">
        <v>10</v>
      </c>
      <c r="B17" s="4">
        <v>552</v>
      </c>
      <c r="C17" s="4">
        <v>553</v>
      </c>
      <c r="D17" s="4">
        <v>2000</v>
      </c>
      <c r="E17" s="4">
        <v>1515</v>
      </c>
      <c r="F17" s="15"/>
      <c r="G17" s="15"/>
      <c r="H17" s="4"/>
      <c r="I17" s="4"/>
      <c r="J17" s="4"/>
      <c r="K17" s="8">
        <f t="shared" si="1"/>
        <v>0.7575</v>
      </c>
      <c r="L17" s="11">
        <f t="shared" si="2"/>
        <v>1.0018115942028984</v>
      </c>
      <c r="M17" s="9">
        <f t="shared" si="3"/>
        <v>75.88722826086955</v>
      </c>
      <c r="N17" s="9">
        <f t="shared" si="0"/>
        <v>32.70807999276765</v>
      </c>
      <c r="O17" s="10">
        <f t="shared" si="4"/>
        <v>138</v>
      </c>
      <c r="P17" s="37"/>
      <c r="Q17" s="30"/>
      <c r="R17" s="42"/>
      <c r="S17" s="43"/>
    </row>
    <row r="18" spans="1:19" ht="16.5" customHeight="1">
      <c r="A18" s="4">
        <v>11</v>
      </c>
      <c r="B18" s="4">
        <v>565</v>
      </c>
      <c r="C18" s="4">
        <v>580</v>
      </c>
      <c r="D18" s="4">
        <v>1998</v>
      </c>
      <c r="E18" s="4">
        <v>1442</v>
      </c>
      <c r="F18" s="15"/>
      <c r="G18" s="15"/>
      <c r="H18" s="4"/>
      <c r="I18" s="4"/>
      <c r="J18" s="4"/>
      <c r="K18" s="8">
        <f t="shared" si="1"/>
        <v>0.7217217217217218</v>
      </c>
      <c r="L18" s="11">
        <f t="shared" si="2"/>
        <v>1.0265486725663717</v>
      </c>
      <c r="M18" s="9">
        <f t="shared" si="3"/>
        <v>74.08824753957498</v>
      </c>
      <c r="N18" s="9">
        <f t="shared" si="0"/>
        <v>33.54543630527882</v>
      </c>
      <c r="O18" s="10">
        <f t="shared" si="4"/>
        <v>141.5329243157071</v>
      </c>
      <c r="P18" s="49" t="s">
        <v>30</v>
      </c>
      <c r="Q18" s="52"/>
      <c r="R18" s="53"/>
      <c r="S18" s="54"/>
    </row>
    <row r="19" spans="1:19" ht="16.5" customHeight="1">
      <c r="A19" s="4">
        <v>12</v>
      </c>
      <c r="B19" s="4">
        <v>572</v>
      </c>
      <c r="C19" s="4">
        <v>599</v>
      </c>
      <c r="D19" s="4">
        <v>1995</v>
      </c>
      <c r="E19" s="4">
        <v>1385</v>
      </c>
      <c r="F19" s="15"/>
      <c r="G19" s="15"/>
      <c r="H19" s="4"/>
      <c r="I19" s="4"/>
      <c r="J19" s="4"/>
      <c r="K19" s="8">
        <f t="shared" si="1"/>
        <v>0.6942355889724311</v>
      </c>
      <c r="L19" s="11">
        <f t="shared" si="2"/>
        <v>1.0472027972027973</v>
      </c>
      <c r="M19" s="9">
        <f t="shared" si="3"/>
        <v>72.70054506896612</v>
      </c>
      <c r="N19" s="9">
        <f t="shared" si="0"/>
        <v>34.063258753223366</v>
      </c>
      <c r="O19" s="10">
        <f t="shared" si="4"/>
        <v>143.71769021551373</v>
      </c>
      <c r="P19" s="50"/>
      <c r="Q19" s="55"/>
      <c r="R19" s="56"/>
      <c r="S19" s="57"/>
    </row>
    <row r="20" spans="1:19" ht="16.5" customHeight="1">
      <c r="A20" s="4">
        <v>13</v>
      </c>
      <c r="B20" s="4">
        <v>588</v>
      </c>
      <c r="C20" s="4">
        <v>631</v>
      </c>
      <c r="D20" s="4">
        <v>2001</v>
      </c>
      <c r="E20" s="4">
        <v>1318</v>
      </c>
      <c r="F20" s="15"/>
      <c r="G20" s="15"/>
      <c r="H20" s="4"/>
      <c r="I20" s="4"/>
      <c r="J20" s="4"/>
      <c r="K20" s="8">
        <f t="shared" si="1"/>
        <v>0.6586706646676662</v>
      </c>
      <c r="L20" s="11">
        <f t="shared" si="2"/>
        <v>1.0731292517006803</v>
      </c>
      <c r="M20" s="9">
        <f t="shared" si="3"/>
        <v>70.68387574920024</v>
      </c>
      <c r="N20" s="9">
        <f t="shared" si="0"/>
        <v>34.806400542327424</v>
      </c>
      <c r="O20" s="10">
        <f t="shared" si="4"/>
        <v>146.8531101765459</v>
      </c>
      <c r="P20" s="50"/>
      <c r="Q20" s="55"/>
      <c r="R20" s="56"/>
      <c r="S20" s="57"/>
    </row>
    <row r="21" spans="1:19" ht="16.5" customHeight="1">
      <c r="A21" s="4">
        <v>14</v>
      </c>
      <c r="B21" s="4">
        <v>594</v>
      </c>
      <c r="C21" s="4">
        <v>646</v>
      </c>
      <c r="D21" s="4">
        <v>1998</v>
      </c>
      <c r="E21" s="4">
        <v>1273</v>
      </c>
      <c r="F21" s="15"/>
      <c r="G21" s="15"/>
      <c r="H21" s="4"/>
      <c r="I21" s="4"/>
      <c r="J21" s="4"/>
      <c r="K21" s="8">
        <f t="shared" si="1"/>
        <v>0.6371371371371372</v>
      </c>
      <c r="L21" s="11">
        <f t="shared" si="2"/>
        <v>1.0875420875420876</v>
      </c>
      <c r="M21" s="9">
        <f t="shared" si="3"/>
        <v>69.29134521727114</v>
      </c>
      <c r="N21" s="9">
        <f t="shared" si="0"/>
        <v>35.267237460771014</v>
      </c>
      <c r="O21" s="10">
        <f t="shared" si="4"/>
        <v>148.7974460947434</v>
      </c>
      <c r="P21" s="50"/>
      <c r="Q21" s="55"/>
      <c r="R21" s="56"/>
      <c r="S21" s="57"/>
    </row>
    <row r="22" spans="1:19" ht="16.5" customHeight="1">
      <c r="A22" s="4">
        <v>15</v>
      </c>
      <c r="B22" s="4">
        <v>601</v>
      </c>
      <c r="C22" s="4">
        <v>666</v>
      </c>
      <c r="D22" s="4">
        <v>1999</v>
      </c>
      <c r="E22" s="4">
        <v>1234</v>
      </c>
      <c r="F22" s="15"/>
      <c r="G22" s="15"/>
      <c r="H22" s="4"/>
      <c r="I22" s="4"/>
      <c r="J22" s="4"/>
      <c r="K22" s="8">
        <f t="shared" si="1"/>
        <v>0.6173086543271635</v>
      </c>
      <c r="L22" s="11">
        <f t="shared" si="2"/>
        <v>1.108153078202995</v>
      </c>
      <c r="M22" s="9">
        <f t="shared" si="3"/>
        <v>68.40724854939948</v>
      </c>
      <c r="N22" s="9">
        <f t="shared" si="0"/>
        <v>35.64715287088947</v>
      </c>
      <c r="O22" s="10">
        <f t="shared" si="4"/>
        <v>150.400362762672</v>
      </c>
      <c r="P22" s="50"/>
      <c r="Q22" s="55"/>
      <c r="R22" s="56"/>
      <c r="S22" s="57"/>
    </row>
    <row r="23" spans="1:19" ht="16.5" customHeight="1">
      <c r="A23" s="4">
        <v>16</v>
      </c>
      <c r="B23" s="4">
        <v>594</v>
      </c>
      <c r="C23" s="4">
        <v>729</v>
      </c>
      <c r="D23" s="4">
        <v>2002</v>
      </c>
      <c r="E23" s="4">
        <v>1179</v>
      </c>
      <c r="F23" s="15"/>
      <c r="G23" s="15"/>
      <c r="H23" s="4"/>
      <c r="I23" s="4"/>
      <c r="J23" s="4"/>
      <c r="K23" s="8">
        <f t="shared" si="1"/>
        <v>0.5889110889110889</v>
      </c>
      <c r="L23" s="11">
        <f t="shared" si="2"/>
        <v>1.2272727272727273</v>
      </c>
      <c r="M23" s="9">
        <f t="shared" si="3"/>
        <v>72.27545182090637</v>
      </c>
      <c r="N23" s="9">
        <f t="shared" si="0"/>
        <v>35.12645022618433</v>
      </c>
      <c r="O23" s="10">
        <f t="shared" si="4"/>
        <v>148.2034449067416</v>
      </c>
      <c r="P23" s="50"/>
      <c r="Q23" s="55"/>
      <c r="R23" s="56"/>
      <c r="S23" s="57"/>
    </row>
    <row r="24" spans="1:19" ht="16.5" customHeight="1">
      <c r="A24" s="4">
        <v>17</v>
      </c>
      <c r="B24" s="4">
        <v>588</v>
      </c>
      <c r="C24" s="4">
        <v>780</v>
      </c>
      <c r="D24" s="4">
        <v>2002</v>
      </c>
      <c r="E24" s="4">
        <v>1131</v>
      </c>
      <c r="F24" s="15"/>
      <c r="G24" s="15"/>
      <c r="H24" s="4"/>
      <c r="I24" s="4"/>
      <c r="J24" s="4"/>
      <c r="K24" s="8">
        <f t="shared" si="1"/>
        <v>0.564935064935065</v>
      </c>
      <c r="L24" s="11">
        <f t="shared" si="2"/>
        <v>1.3265306122448979</v>
      </c>
      <c r="M24" s="9">
        <f t="shared" si="3"/>
        <v>74.94036575669229</v>
      </c>
      <c r="N24" s="9">
        <f t="shared" si="0"/>
        <v>34.771637597637024</v>
      </c>
      <c r="O24" s="10">
        <f t="shared" si="4"/>
        <v>146.7064404127341</v>
      </c>
      <c r="P24" s="50"/>
      <c r="Q24" s="55"/>
      <c r="R24" s="56"/>
      <c r="S24" s="57"/>
    </row>
    <row r="25" spans="1:19" ht="16.5" customHeight="1">
      <c r="A25" s="4">
        <v>18</v>
      </c>
      <c r="B25" s="4">
        <v>588</v>
      </c>
      <c r="C25" s="4">
        <v>824</v>
      </c>
      <c r="D25" s="4">
        <v>2008</v>
      </c>
      <c r="E25" s="4">
        <v>1096</v>
      </c>
      <c r="F25" s="15"/>
      <c r="G25" s="15"/>
      <c r="H25" s="4"/>
      <c r="I25" s="4"/>
      <c r="J25" s="4"/>
      <c r="K25" s="8">
        <f t="shared" si="1"/>
        <v>0.545816733067729</v>
      </c>
      <c r="L25" s="11">
        <f t="shared" si="2"/>
        <v>1.401360544217687</v>
      </c>
      <c r="M25" s="9">
        <f t="shared" si="3"/>
        <v>76.48860340949129</v>
      </c>
      <c r="N25" s="9">
        <f t="shared" si="0"/>
        <v>34.56414942269755</v>
      </c>
      <c r="O25" s="10">
        <f t="shared" si="4"/>
        <v>145.831018555261</v>
      </c>
      <c r="P25" s="50"/>
      <c r="Q25" s="55"/>
      <c r="R25" s="56"/>
      <c r="S25" s="57"/>
    </row>
    <row r="26" spans="1:19" ht="16.5" customHeight="1">
      <c r="A26" s="4">
        <v>19</v>
      </c>
      <c r="B26" s="4">
        <v>581</v>
      </c>
      <c r="C26" s="4">
        <v>861</v>
      </c>
      <c r="D26" s="4">
        <v>2004</v>
      </c>
      <c r="E26" s="4">
        <v>1057</v>
      </c>
      <c r="F26" s="15"/>
      <c r="G26" s="15"/>
      <c r="H26" s="4"/>
      <c r="I26" s="4"/>
      <c r="J26" s="4"/>
      <c r="K26" s="8">
        <f t="shared" si="1"/>
        <v>0.5274451097804391</v>
      </c>
      <c r="L26" s="11">
        <f t="shared" si="2"/>
        <v>1.4819277108433735</v>
      </c>
      <c r="M26" s="9">
        <f t="shared" si="3"/>
        <v>78.1635524132458</v>
      </c>
      <c r="N26" s="9">
        <f t="shared" si="0"/>
        <v>34.28914552905169</v>
      </c>
      <c r="O26" s="10">
        <f t="shared" si="4"/>
        <v>144.67073836359216</v>
      </c>
      <c r="P26" s="50"/>
      <c r="Q26" s="55"/>
      <c r="R26" s="56"/>
      <c r="S26" s="57"/>
    </row>
    <row r="27" spans="1:19" ht="16.5" customHeight="1">
      <c r="A27" s="4">
        <v>20</v>
      </c>
      <c r="B27" s="4">
        <v>575</v>
      </c>
      <c r="C27" s="4">
        <v>915</v>
      </c>
      <c r="D27" s="4">
        <v>2000</v>
      </c>
      <c r="E27" s="4">
        <v>1004</v>
      </c>
      <c r="F27" s="15"/>
      <c r="G27" s="15"/>
      <c r="H27" s="4"/>
      <c r="I27" s="4"/>
      <c r="J27" s="4"/>
      <c r="K27" s="8">
        <f t="shared" si="1"/>
        <v>0.502</v>
      </c>
      <c r="L27" s="11">
        <f t="shared" si="2"/>
        <v>1.5913043478260869</v>
      </c>
      <c r="M27" s="9">
        <f t="shared" si="3"/>
        <v>79.88347826086955</v>
      </c>
      <c r="N27" s="9">
        <f t="shared" si="0"/>
        <v>34.070916659132976</v>
      </c>
      <c r="O27" s="10">
        <f t="shared" si="4"/>
        <v>143.75</v>
      </c>
      <c r="P27" s="50"/>
      <c r="Q27" s="55"/>
      <c r="R27" s="56"/>
      <c r="S27" s="57"/>
    </row>
    <row r="28" spans="1:19" ht="16.5" customHeight="1">
      <c r="A28" s="4">
        <v>21</v>
      </c>
      <c r="B28" s="4">
        <v>573</v>
      </c>
      <c r="C28" s="4">
        <v>979</v>
      </c>
      <c r="D28" s="4">
        <v>2004</v>
      </c>
      <c r="E28" s="4">
        <v>955</v>
      </c>
      <c r="F28" s="15"/>
      <c r="G28" s="15"/>
      <c r="H28" s="4"/>
      <c r="I28" s="4"/>
      <c r="J28" s="4"/>
      <c r="K28" s="8">
        <f t="shared" si="1"/>
        <v>0.47654690618762474</v>
      </c>
      <c r="L28" s="11">
        <f t="shared" si="2"/>
        <v>1.7085514834205933</v>
      </c>
      <c r="M28" s="9">
        <f t="shared" si="3"/>
        <v>81.42049234863606</v>
      </c>
      <c r="N28" s="9">
        <f t="shared" si="0"/>
        <v>33.81700583157765</v>
      </c>
      <c r="O28" s="10">
        <f t="shared" si="4"/>
        <v>142.67871442743257</v>
      </c>
      <c r="P28" s="50"/>
      <c r="Q28" s="55"/>
      <c r="R28" s="56"/>
      <c r="S28" s="57"/>
    </row>
    <row r="29" spans="1:19" ht="16.5" customHeight="1">
      <c r="A29" s="4">
        <v>22</v>
      </c>
      <c r="B29" s="4">
        <v>571</v>
      </c>
      <c r="C29" s="4">
        <v>1044</v>
      </c>
      <c r="D29" s="4">
        <v>2001</v>
      </c>
      <c r="E29" s="4">
        <v>904</v>
      </c>
      <c r="F29" s="15"/>
      <c r="G29" s="15"/>
      <c r="H29" s="4"/>
      <c r="I29" s="4"/>
      <c r="J29" s="4"/>
      <c r="K29" s="8">
        <f t="shared" si="1"/>
        <v>0.45177411294352826</v>
      </c>
      <c r="L29" s="11">
        <f t="shared" si="2"/>
        <v>1.8283712784588442</v>
      </c>
      <c r="M29" s="9">
        <f>L29*K29*100</f>
        <v>82.6010812457169</v>
      </c>
      <c r="N29" s="9">
        <f t="shared" si="0"/>
        <v>33.80009304365469</v>
      </c>
      <c r="O29" s="10">
        <f t="shared" si="4"/>
        <v>142.60735699116958</v>
      </c>
      <c r="P29" s="50"/>
      <c r="Q29" s="55"/>
      <c r="R29" s="56"/>
      <c r="S29" s="57"/>
    </row>
    <row r="30" spans="1:19" ht="16.5" customHeight="1">
      <c r="A30" s="4">
        <v>23</v>
      </c>
      <c r="B30" s="4">
        <v>570</v>
      </c>
      <c r="C30" s="4">
        <v>1107</v>
      </c>
      <c r="D30" s="4">
        <v>2004</v>
      </c>
      <c r="E30" s="4">
        <v>855</v>
      </c>
      <c r="F30" s="15"/>
      <c r="G30" s="15"/>
      <c r="H30" s="4"/>
      <c r="I30" s="4"/>
      <c r="J30" s="4"/>
      <c r="K30" s="8">
        <f t="shared" si="1"/>
        <v>0.42664670658682635</v>
      </c>
      <c r="L30" s="11">
        <f t="shared" si="2"/>
        <v>1.9421052631578948</v>
      </c>
      <c r="M30" s="9">
        <f t="shared" si="3"/>
        <v>82.85928143712576</v>
      </c>
      <c r="N30" s="9">
        <f t="shared" si="0"/>
        <v>33.639953445024894</v>
      </c>
      <c r="O30" s="10">
        <f t="shared" si="4"/>
        <v>141.9317054513727</v>
      </c>
      <c r="P30" s="50"/>
      <c r="Q30" s="55"/>
      <c r="R30" s="56"/>
      <c r="S30" s="57"/>
    </row>
    <row r="31" spans="1:19" ht="16.5" customHeight="1">
      <c r="A31" s="4">
        <v>24</v>
      </c>
      <c r="B31" s="4">
        <v>572</v>
      </c>
      <c r="C31" s="4">
        <v>1175</v>
      </c>
      <c r="D31" s="4">
        <v>2002</v>
      </c>
      <c r="E31" s="4">
        <v>809</v>
      </c>
      <c r="F31" s="15"/>
      <c r="G31" s="15"/>
      <c r="H31" s="4"/>
      <c r="I31" s="4"/>
      <c r="J31" s="4"/>
      <c r="K31" s="8">
        <f t="shared" si="1"/>
        <v>0.40409590409590407</v>
      </c>
      <c r="L31" s="11">
        <f t="shared" si="2"/>
        <v>2.054195804195804</v>
      </c>
      <c r="M31" s="9">
        <f t="shared" si="3"/>
        <v>83.00921106865162</v>
      </c>
      <c r="N31" s="9">
        <f t="shared" si="0"/>
        <v>33.82547058817752</v>
      </c>
      <c r="O31" s="10">
        <f t="shared" si="4"/>
        <v>142.71442842871414</v>
      </c>
      <c r="P31" s="50"/>
      <c r="Q31" s="55"/>
      <c r="R31" s="56"/>
      <c r="S31" s="57"/>
    </row>
    <row r="32" spans="1:19" ht="16.5" customHeight="1">
      <c r="A32" s="4">
        <v>25</v>
      </c>
      <c r="B32" s="4">
        <v>578</v>
      </c>
      <c r="C32" s="4">
        <v>1258</v>
      </c>
      <c r="D32" s="4">
        <v>2001</v>
      </c>
      <c r="E32" s="4">
        <v>756</v>
      </c>
      <c r="F32" s="15"/>
      <c r="G32" s="15"/>
      <c r="H32" s="4"/>
      <c r="I32" s="4"/>
      <c r="J32" s="4"/>
      <c r="K32" s="8">
        <f t="shared" si="1"/>
        <v>0.3778110944527736</v>
      </c>
      <c r="L32" s="11">
        <f t="shared" si="2"/>
        <v>2.176470588235294</v>
      </c>
      <c r="M32" s="9">
        <f t="shared" si="3"/>
        <v>82.22947349854483</v>
      </c>
      <c r="N32" s="9">
        <f t="shared" si="0"/>
        <v>34.21445495487288</v>
      </c>
      <c r="O32" s="10">
        <f t="shared" si="4"/>
        <v>144.35560830279513</v>
      </c>
      <c r="P32" s="51"/>
      <c r="Q32" s="58"/>
      <c r="R32" s="59"/>
      <c r="S32" s="60"/>
    </row>
    <row r="33" spans="1:19" ht="16.5" customHeight="1">
      <c r="A33" s="4">
        <v>26</v>
      </c>
      <c r="B33" s="4">
        <v>577</v>
      </c>
      <c r="C33" s="4">
        <v>1326</v>
      </c>
      <c r="D33" s="4">
        <v>1999</v>
      </c>
      <c r="E33" s="4">
        <v>709</v>
      </c>
      <c r="F33" s="15"/>
      <c r="G33" s="15"/>
      <c r="H33" s="4"/>
      <c r="I33" s="4"/>
      <c r="J33" s="4"/>
      <c r="K33" s="8">
        <f t="shared" si="1"/>
        <v>0.35467733866933465</v>
      </c>
      <c r="L33" s="11">
        <f t="shared" si="2"/>
        <v>2.298093587521664</v>
      </c>
      <c r="M33" s="9">
        <f t="shared" si="3"/>
        <v>81.50817176352476</v>
      </c>
      <c r="N33" s="9">
        <f t="shared" si="0"/>
        <v>34.22363927870754</v>
      </c>
      <c r="O33" s="10">
        <f t="shared" si="4"/>
        <v>144.3943582596701</v>
      </c>
      <c r="P33" s="19"/>
      <c r="Q33" s="20"/>
      <c r="R33" s="21"/>
      <c r="S33" s="22"/>
    </row>
    <row r="34" spans="1:19" ht="16.5" customHeight="1">
      <c r="A34" s="4">
        <v>27</v>
      </c>
      <c r="B34" s="4">
        <v>584</v>
      </c>
      <c r="C34" s="4">
        <v>1418</v>
      </c>
      <c r="D34" s="4">
        <v>2000</v>
      </c>
      <c r="E34" s="4">
        <v>655</v>
      </c>
      <c r="F34" s="15"/>
      <c r="G34" s="15"/>
      <c r="H34" s="4"/>
      <c r="I34" s="4"/>
      <c r="J34" s="4"/>
      <c r="K34" s="8">
        <f t="shared" si="1"/>
        <v>0.3275</v>
      </c>
      <c r="L34" s="11">
        <f t="shared" si="2"/>
        <v>2.4280821917808217</v>
      </c>
      <c r="M34" s="9">
        <f t="shared" si="3"/>
        <v>79.51969178082192</v>
      </c>
      <c r="N34" s="9">
        <f t="shared" si="0"/>
        <v>34.60420057205853</v>
      </c>
      <c r="O34" s="10">
        <f t="shared" si="4"/>
        <v>146</v>
      </c>
      <c r="P34" s="19"/>
      <c r="Q34" s="20"/>
      <c r="R34" s="21"/>
      <c r="S34" s="22"/>
    </row>
    <row r="35" spans="1:19" ht="16.5" customHeight="1">
      <c r="A35" s="4">
        <v>28</v>
      </c>
      <c r="B35" s="4">
        <v>587</v>
      </c>
      <c r="C35" s="4">
        <v>1498</v>
      </c>
      <c r="D35" s="4">
        <v>1996</v>
      </c>
      <c r="E35" s="4">
        <v>606</v>
      </c>
      <c r="F35" s="15"/>
      <c r="G35" s="15"/>
      <c r="H35" s="4"/>
      <c r="I35" s="4"/>
      <c r="J35" s="4"/>
      <c r="K35" s="8">
        <f t="shared" si="1"/>
        <v>0.30360721442885774</v>
      </c>
      <c r="L35" s="11">
        <f t="shared" si="2"/>
        <v>2.5519591141396933</v>
      </c>
      <c r="M35" s="9">
        <f t="shared" si="3"/>
        <v>77.47931979802877</v>
      </c>
      <c r="N35" s="9">
        <f t="shared" si="0"/>
        <v>34.921508223227065</v>
      </c>
      <c r="O35" s="10">
        <f t="shared" si="4"/>
        <v>147.33876570776823</v>
      </c>
      <c r="P35" s="19"/>
      <c r="Q35" s="20"/>
      <c r="R35" s="21"/>
      <c r="S35" s="22"/>
    </row>
    <row r="36" spans="1:19" ht="16.5" customHeight="1">
      <c r="A36" s="4">
        <v>29</v>
      </c>
      <c r="B36" s="4">
        <v>589</v>
      </c>
      <c r="C36" s="4">
        <v>1581</v>
      </c>
      <c r="D36" s="4">
        <v>1994</v>
      </c>
      <c r="E36" s="4">
        <v>556</v>
      </c>
      <c r="F36" s="15"/>
      <c r="G36" s="15"/>
      <c r="H36" s="4"/>
      <c r="I36" s="4"/>
      <c r="J36" s="4"/>
      <c r="K36" s="8">
        <f t="shared" si="1"/>
        <v>0.27883650952858574</v>
      </c>
      <c r="L36" s="11">
        <f t="shared" si="2"/>
        <v>2.6842105263157894</v>
      </c>
      <c r="M36" s="9">
        <f t="shared" si="3"/>
        <v>74.84558939977828</v>
      </c>
      <c r="N36" s="9">
        <f t="shared" si="0"/>
        <v>35.11081832515876</v>
      </c>
      <c r="O36" s="10">
        <f t="shared" si="4"/>
        <v>148.1374917128517</v>
      </c>
      <c r="P36" s="19"/>
      <c r="Q36" s="20"/>
      <c r="R36" s="21"/>
      <c r="S36" s="22"/>
    </row>
    <row r="37" spans="1:19" ht="16.5" customHeight="1">
      <c r="A37" s="4">
        <v>35</v>
      </c>
      <c r="B37" s="4">
        <v>604</v>
      </c>
      <c r="C37" s="4">
        <v>2466</v>
      </c>
      <c r="D37" s="4">
        <v>2007</v>
      </c>
      <c r="E37" s="4">
        <v>0</v>
      </c>
      <c r="F37" s="15"/>
      <c r="G37" s="15"/>
      <c r="H37" s="4"/>
      <c r="I37" s="4"/>
      <c r="J37" s="4"/>
      <c r="K37" s="17">
        <f>E37/D37</f>
        <v>0</v>
      </c>
      <c r="L37" s="11">
        <f t="shared" si="2"/>
        <v>4.082781456953643</v>
      </c>
      <c r="M37" s="18">
        <f>L37*K37*100</f>
        <v>0</v>
      </c>
      <c r="N37" s="9">
        <f t="shared" si="0"/>
        <v>35.5400601473471</v>
      </c>
      <c r="O37" s="10">
        <f t="shared" si="4"/>
        <v>149.94852346632328</v>
      </c>
      <c r="P37" s="4" t="s">
        <v>31</v>
      </c>
      <c r="Q37" s="30"/>
      <c r="R37" s="42"/>
      <c r="S37" s="43"/>
    </row>
    <row r="38" spans="14:15" ht="14.25">
      <c r="N38" s="12"/>
      <c r="O38" s="12"/>
    </row>
    <row r="39" spans="14:15" ht="14.25">
      <c r="N39" s="12"/>
      <c r="O39" s="12"/>
    </row>
    <row r="40" spans="3:19" ht="14.25" customHeight="1"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3:19" ht="14.25" customHeight="1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</sheetData>
  <sheetProtection password="F7F6" sheet="1" objects="1" scenarios="1"/>
  <mergeCells count="40">
    <mergeCell ref="C40:S41"/>
    <mergeCell ref="Q37:S37"/>
    <mergeCell ref="P18:P32"/>
    <mergeCell ref="Q18:S32"/>
    <mergeCell ref="C1:N2"/>
    <mergeCell ref="O2:S2"/>
    <mergeCell ref="Q13:S13"/>
    <mergeCell ref="Q14:S14"/>
    <mergeCell ref="Q7:S7"/>
    <mergeCell ref="Q8:S8"/>
    <mergeCell ref="Q9:S9"/>
    <mergeCell ref="R10:S10"/>
    <mergeCell ref="O4:O7"/>
    <mergeCell ref="Q3:S3"/>
    <mergeCell ref="I4:I7"/>
    <mergeCell ref="J4:J7"/>
    <mergeCell ref="P15:P17"/>
    <mergeCell ref="Q15:S15"/>
    <mergeCell ref="Q16:S16"/>
    <mergeCell ref="Q17:S17"/>
    <mergeCell ref="Q5:S5"/>
    <mergeCell ref="Q6:S6"/>
    <mergeCell ref="A3:A7"/>
    <mergeCell ref="K3:O3"/>
    <mergeCell ref="B4:B7"/>
    <mergeCell ref="C4:C7"/>
    <mergeCell ref="D4:D7"/>
    <mergeCell ref="E4:E7"/>
    <mergeCell ref="F4:F7"/>
    <mergeCell ref="B3:J3"/>
    <mergeCell ref="K4:K7"/>
    <mergeCell ref="G4:G7"/>
    <mergeCell ref="H4:H7"/>
    <mergeCell ref="P10:P12"/>
    <mergeCell ref="Q11:R11"/>
    <mergeCell ref="Q12:R12"/>
    <mergeCell ref="L4:L7"/>
    <mergeCell ref="M4:M7"/>
    <mergeCell ref="N4:N7"/>
    <mergeCell ref="Q4:S4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lhmmw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user</cp:lastModifiedBy>
  <cp:lastPrinted>2009-10-30T05:54:55Z</cp:lastPrinted>
  <dcterms:created xsi:type="dcterms:W3CDTF">2003-04-07T04:48:42Z</dcterms:created>
  <dcterms:modified xsi:type="dcterms:W3CDTF">2016-01-13T07:37:12Z</dcterms:modified>
  <cp:category/>
  <cp:version/>
  <cp:contentType/>
  <cp:contentStatus/>
</cp:coreProperties>
</file>